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hidePivotFieldList="1"/>
  <mc:AlternateContent xmlns:mc="http://schemas.openxmlformats.org/markup-compatibility/2006">
    <mc:Choice Requires="x15">
      <x15ac:absPath xmlns:x15ac="http://schemas.microsoft.com/office/spreadsheetml/2010/11/ac" url="G:\FORÁLACHA - An tAcht &amp; Achtanna eile\1. AN tACHT NUA - ACHTAITHE 22 NOLLAIG 2021\ALT 10A. - FÓGRAÍOCHT AG COMHLACHTAÍ POIBLÍ\SAMHAIL TOMHAIS - COMPLIANCE MEASUREMENT MODEL\2023 - DEIREADH FOILSITHE UILE\DEIREADH\"/>
    </mc:Choice>
  </mc:AlternateContent>
  <xr:revisionPtr revIDLastSave="0" documentId="13_ncr:1_{DBC6B975-989D-4C66-8CF2-20F8560F0077}" xr6:coauthVersionLast="47" xr6:coauthVersionMax="47" xr10:uidLastSave="{00000000-0000-0000-0000-000000000000}"/>
  <bookViews>
    <workbookView xWindow="-120" yWindow="-120" windowWidth="38640" windowHeight="21240" activeTab="2" xr2:uid="{6F27C559-76B1-4C19-8FCA-52C9551336FA}"/>
  </bookViews>
  <sheets>
    <sheet name="(A) 20% Audit" sheetId="1" r:id="rId1"/>
    <sheet name="(B) 5% audit" sheetId="5" r:id="rId2"/>
    <sheet name="(C) Creative1" sheetId="6" r:id="rId3"/>
    <sheet name="Data V" sheetId="7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7" i="1" l="1"/>
  <c r="I16" i="1"/>
  <c r="J16" i="1" s="1"/>
  <c r="L15" i="1"/>
  <c r="L14" i="1"/>
  <c r="L13" i="1"/>
  <c r="K12" i="1"/>
  <c r="M12" i="1" s="1"/>
  <c r="J12" i="1"/>
  <c r="M10" i="1"/>
  <c r="M9" i="1"/>
  <c r="K9" i="1"/>
  <c r="J8" i="1"/>
  <c r="K8" i="1" s="1"/>
  <c r="L8" i="1" l="1"/>
  <c r="L20" i="1" s="1"/>
  <c r="I8" i="1"/>
  <c r="K16" i="1"/>
  <c r="M16" i="1" s="1"/>
  <c r="M20" i="1" s="1"/>
  <c r="L21" i="1" l="1"/>
</calcChain>
</file>

<file path=xl/sharedStrings.xml><?xml version="1.0" encoding="utf-8"?>
<sst xmlns="http://schemas.openxmlformats.org/spreadsheetml/2006/main" count="221" uniqueCount="78">
  <si>
    <t>Client</t>
  </si>
  <si>
    <t xml:space="preserve">Product </t>
  </si>
  <si>
    <t>Dates</t>
  </si>
  <si>
    <t>Medium</t>
  </si>
  <si>
    <t>Total volume</t>
  </si>
  <si>
    <t>English #</t>
  </si>
  <si>
    <t>Irish #</t>
  </si>
  <si>
    <t>Campaign</t>
  </si>
  <si>
    <t>What proof of rotation can be supplied</t>
  </si>
  <si>
    <t>Radio</t>
  </si>
  <si>
    <t>Digital Audio</t>
  </si>
  <si>
    <t>TV</t>
  </si>
  <si>
    <t>VOD</t>
  </si>
  <si>
    <t>% impressions</t>
  </si>
  <si>
    <t>Seachtain only ran in Irish</t>
  </si>
  <si>
    <t>National Press</t>
  </si>
  <si>
    <t>Local Press</t>
  </si>
  <si>
    <t>OOH</t>
  </si>
  <si>
    <t>BVOD</t>
  </si>
  <si>
    <t>Cinema</t>
  </si>
  <si>
    <t xml:space="preserve">Radio </t>
  </si>
  <si>
    <t>Digital Display</t>
  </si>
  <si>
    <t>Social</t>
  </si>
  <si>
    <t>Partnerships</t>
  </si>
  <si>
    <t>Sponsorships</t>
  </si>
  <si>
    <t>Native Content</t>
  </si>
  <si>
    <t>English spend</t>
  </si>
  <si>
    <t>Irish Spend</t>
  </si>
  <si>
    <t>Total spend</t>
  </si>
  <si>
    <t>Total Average</t>
  </si>
  <si>
    <t>Caria screengrab/report</t>
  </si>
  <si>
    <t>Screengrab/report from digital buying platform</t>
  </si>
  <si>
    <t>Y</t>
  </si>
  <si>
    <t>N</t>
  </si>
  <si>
    <t>Creative Agency</t>
  </si>
  <si>
    <t>Media Agency</t>
  </si>
  <si>
    <t>Public Body</t>
  </si>
  <si>
    <t>Owned Asset Digital</t>
  </si>
  <si>
    <t>Owned Asset Other</t>
  </si>
  <si>
    <t>Raidió Na Life ran 100% in Irish, all others ran 1 in 5 spots</t>
  </si>
  <si>
    <t>% admissions</t>
  </si>
  <si>
    <t>% TVRs</t>
  </si>
  <si>
    <t>% OOH sites</t>
  </si>
  <si>
    <t>% circulation</t>
  </si>
  <si>
    <t>% listenership</t>
  </si>
  <si>
    <t>% readership</t>
  </si>
  <si>
    <t xml:space="preserve">1 in 5 copy rotation </t>
  </si>
  <si>
    <t>Measurement</t>
  </si>
  <si>
    <t>Copy details. Name/clock numbers for Irish/English creative etc.</t>
  </si>
  <si>
    <t>Product / Service</t>
  </si>
  <si>
    <t>Spring Campaign</t>
  </si>
  <si>
    <t>1 in 5</t>
  </si>
  <si>
    <t>Product / Service Advertised</t>
  </si>
  <si>
    <t xml:space="preserve">Feb 6th to 23rd, April 10th to 22nd </t>
  </si>
  <si>
    <t>Feb 10th to Mar 12th, Mar 6th to April 2nd</t>
  </si>
  <si>
    <t>Feb 10th to Mar 12th, Mar 13th to April 2nd</t>
  </si>
  <si>
    <t>w/c Mar 27th</t>
  </si>
  <si>
    <t>Mar 6th to 19th</t>
  </si>
  <si>
    <t>Feb 13th to April 29th</t>
  </si>
  <si>
    <t>March and April</t>
  </si>
  <si>
    <t>% OF SPEND 
(Irish Language Media)</t>
  </si>
  <si>
    <t>Sub-Totals</t>
  </si>
  <si>
    <t xml:space="preserve">Public Body </t>
  </si>
  <si>
    <t xml:space="preserve">Product  / Service </t>
  </si>
  <si>
    <t>Email to media owner with copy instructions</t>
  </si>
  <si>
    <t>Public body unpaid social posts on Twitter</t>
  </si>
  <si>
    <t>Further Comments by Public Body</t>
  </si>
  <si>
    <t>Jan, Feb, March</t>
  </si>
  <si>
    <t>6 ads in Rugby Match Programmes</t>
  </si>
  <si>
    <t>Total</t>
  </si>
  <si>
    <t xml:space="preserve">Campaign </t>
  </si>
  <si>
    <t xml:space="preserve">Feb 6th to 23rd. April 10th to 22nd </t>
  </si>
  <si>
    <t>Feb 10th to Mar 12th. Mar 6th to April 2nd</t>
  </si>
  <si>
    <t>Feb 10th to Mar 12th. Mar 13th to April 2nd</t>
  </si>
  <si>
    <t>Case Study A - 20% Obligation</t>
  </si>
  <si>
    <t xml:space="preserve">w/c Feb 6th, 13th, 20th, 
March 20th, 27th, April 17th, 24th </t>
  </si>
  <si>
    <t>w/c Feb 6th, 13th, 20th. 
March 20th, 27th, April 17th, 24th</t>
  </si>
  <si>
    <t>Case Study A - Spend on Irish Language Media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</si>
</sst>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€&quot;#,##0"/>
    <numFmt numFmtId="165" formatCode="0.0%"/>
  </numFmts>
  <fonts count="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Calibri (Body)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theme="4"/>
      </bottom>
      <diagonal/>
    </border>
    <border>
      <left/>
      <right/>
      <top style="thick">
        <color theme="4"/>
      </top>
      <bottom style="thin">
        <color indexed="64"/>
      </bottom>
      <diagonal/>
    </border>
    <border>
      <left style="thick">
        <color theme="4"/>
      </left>
      <right/>
      <top style="thick">
        <color theme="4"/>
      </top>
      <bottom style="thin">
        <color indexed="64"/>
      </bottom>
      <diagonal/>
    </border>
    <border>
      <left style="thick">
        <color theme="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theme="4"/>
      </bottom>
      <diagonal/>
    </border>
    <border>
      <left/>
      <right style="thin">
        <color indexed="64"/>
      </right>
      <top style="thick">
        <color theme="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theme="4"/>
      </top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71">
    <xf numFmtId="0" fontId="0" fillId="0" borderId="0" xfId="0"/>
    <xf numFmtId="0" fontId="1" fillId="2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 wrapText="1"/>
    </xf>
    <xf numFmtId="0" fontId="0" fillId="0" borderId="0" xfId="0" applyAlignment="1">
      <alignment horizontal="left"/>
    </xf>
    <xf numFmtId="9" fontId="0" fillId="0" borderId="0" xfId="1" applyFont="1" applyAlignment="1">
      <alignment horizontal="left"/>
    </xf>
    <xf numFmtId="0" fontId="1" fillId="2" borderId="11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top" indent="1"/>
    </xf>
    <xf numFmtId="0" fontId="0" fillId="2" borderId="1" xfId="0" applyFill="1" applyBorder="1" applyAlignment="1">
      <alignment horizontal="center" vertical="top"/>
    </xf>
    <xf numFmtId="0" fontId="0" fillId="2" borderId="1" xfId="0" applyFill="1" applyBorder="1" applyAlignment="1">
      <alignment vertical="top"/>
    </xf>
    <xf numFmtId="0" fontId="0" fillId="2" borderId="1" xfId="0" applyFill="1" applyBorder="1"/>
    <xf numFmtId="0" fontId="0" fillId="2" borderId="1" xfId="0" applyFill="1" applyBorder="1" applyAlignment="1">
      <alignment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/>
    </xf>
    <xf numFmtId="0" fontId="7" fillId="2" borderId="0" xfId="0" applyFont="1" applyFill="1"/>
    <xf numFmtId="0" fontId="7" fillId="2" borderId="0" xfId="0" applyFont="1" applyFill="1" applyAlignment="1">
      <alignment horizontal="left" wrapText="1"/>
    </xf>
    <xf numFmtId="0" fontId="5" fillId="3" borderId="18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center" vertical="top" wrapText="1"/>
    </xf>
    <xf numFmtId="0" fontId="4" fillId="3" borderId="1" xfId="0" applyFont="1" applyFill="1" applyBorder="1" applyAlignment="1">
      <alignment horizontal="center" vertical="top" wrapText="1"/>
    </xf>
    <xf numFmtId="0" fontId="7" fillId="2" borderId="6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top"/>
    </xf>
    <xf numFmtId="164" fontId="7" fillId="2" borderId="1" xfId="0" applyNumberFormat="1" applyFont="1" applyFill="1" applyBorder="1" applyAlignment="1">
      <alignment horizontal="center" vertical="top"/>
    </xf>
    <xf numFmtId="165" fontId="7" fillId="2" borderId="1" xfId="0" applyNumberFormat="1" applyFont="1" applyFill="1" applyBorder="1" applyAlignment="1">
      <alignment horizontal="center" vertical="top"/>
    </xf>
    <xf numFmtId="9" fontId="7" fillId="2" borderId="1" xfId="0" applyNumberFormat="1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center" vertical="top"/>
    </xf>
    <xf numFmtId="164" fontId="7" fillId="2" borderId="2" xfId="0" applyNumberFormat="1" applyFont="1" applyFill="1" applyBorder="1" applyAlignment="1">
      <alignment horizontal="center" vertical="top"/>
    </xf>
    <xf numFmtId="9" fontId="7" fillId="2" borderId="2" xfId="0" applyNumberFormat="1" applyFont="1" applyFill="1" applyBorder="1" applyAlignment="1">
      <alignment horizontal="center" vertical="top"/>
    </xf>
    <xf numFmtId="0" fontId="4" fillId="3" borderId="6" xfId="0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0" fontId="7" fillId="2" borderId="20" xfId="0" applyFont="1" applyFill="1" applyBorder="1"/>
    <xf numFmtId="0" fontId="7" fillId="2" borderId="20" xfId="0" applyFont="1" applyFill="1" applyBorder="1" applyAlignment="1">
      <alignment horizontal="center"/>
    </xf>
    <xf numFmtId="164" fontId="7" fillId="2" borderId="20" xfId="0" applyNumberFormat="1" applyFont="1" applyFill="1" applyBorder="1" applyAlignment="1">
      <alignment horizontal="center"/>
    </xf>
    <xf numFmtId="9" fontId="7" fillId="3" borderId="1" xfId="0" applyNumberFormat="1" applyFont="1" applyFill="1" applyBorder="1" applyAlignment="1">
      <alignment horizontal="center"/>
    </xf>
    <xf numFmtId="9" fontId="7" fillId="2" borderId="11" xfId="0" applyNumberFormat="1" applyFont="1" applyFill="1" applyBorder="1" applyAlignment="1">
      <alignment horizontal="center"/>
    </xf>
    <xf numFmtId="0" fontId="7" fillId="2" borderId="6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 indent="5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 wrapText="1"/>
    </xf>
    <xf numFmtId="3" fontId="7" fillId="2" borderId="1" xfId="0" applyNumberFormat="1" applyFont="1" applyFill="1" applyBorder="1" applyAlignment="1">
      <alignment horizontal="left" vertical="center" indent="5"/>
    </xf>
    <xf numFmtId="9" fontId="7" fillId="2" borderId="12" xfId="0" applyNumberFormat="1" applyFont="1" applyFill="1" applyBorder="1" applyAlignment="1">
      <alignment horizontal="left" vertical="center" indent="5"/>
    </xf>
    <xf numFmtId="9" fontId="7" fillId="2" borderId="13" xfId="0" applyNumberFormat="1" applyFont="1" applyFill="1" applyBorder="1" applyAlignment="1">
      <alignment horizontal="left" vertical="center" indent="5"/>
    </xf>
    <xf numFmtId="9" fontId="7" fillId="2" borderId="1" xfId="0" applyNumberFormat="1" applyFont="1" applyFill="1" applyBorder="1" applyAlignment="1">
      <alignment horizontal="left" vertical="center" indent="5"/>
    </xf>
    <xf numFmtId="9" fontId="7" fillId="2" borderId="8" xfId="0" applyNumberFormat="1" applyFont="1" applyFill="1" applyBorder="1" applyAlignment="1">
      <alignment horizontal="left" vertical="center" indent="5"/>
    </xf>
    <xf numFmtId="9" fontId="7" fillId="2" borderId="2" xfId="0" applyNumberFormat="1" applyFont="1" applyFill="1" applyBorder="1" applyAlignment="1">
      <alignment horizontal="left" vertical="center" indent="5"/>
    </xf>
    <xf numFmtId="9" fontId="7" fillId="2" borderId="9" xfId="0" applyNumberFormat="1" applyFont="1" applyFill="1" applyBorder="1" applyAlignment="1">
      <alignment horizontal="left" vertical="center" indent="5"/>
    </xf>
    <xf numFmtId="9" fontId="7" fillId="2" borderId="2" xfId="1" applyFont="1" applyFill="1" applyBorder="1" applyAlignment="1">
      <alignment horizontal="left" vertical="center" indent="5"/>
    </xf>
    <xf numFmtId="9" fontId="7" fillId="2" borderId="9" xfId="1" applyFont="1" applyFill="1" applyBorder="1" applyAlignment="1">
      <alignment horizontal="left" vertical="center" indent="5"/>
    </xf>
    <xf numFmtId="0" fontId="4" fillId="3" borderId="1" xfId="0" applyFont="1" applyFill="1" applyBorder="1" applyAlignment="1">
      <alignment vertical="center" wrapText="1"/>
    </xf>
    <xf numFmtId="0" fontId="4" fillId="2" borderId="7" xfId="0" applyFont="1" applyFill="1" applyBorder="1" applyAlignment="1">
      <alignment horizontal="left" vertical="center" indent="5"/>
    </xf>
    <xf numFmtId="0" fontId="7" fillId="2" borderId="0" xfId="0" applyFont="1" applyFill="1" applyAlignment="1">
      <alignment horizontal="left" vertical="center" indent="5"/>
    </xf>
    <xf numFmtId="9" fontId="7" fillId="3" borderId="1" xfId="0" applyNumberFormat="1" applyFont="1" applyFill="1" applyBorder="1" applyAlignment="1">
      <alignment horizontal="left" vertical="center" indent="5"/>
    </xf>
    <xf numFmtId="0" fontId="7" fillId="2" borderId="3" xfId="0" applyFont="1" applyFill="1" applyBorder="1" applyAlignment="1">
      <alignment horizontal="left" vertical="center" indent="5"/>
    </xf>
    <xf numFmtId="9" fontId="4" fillId="3" borderId="10" xfId="0" applyNumberFormat="1" applyFont="1" applyFill="1" applyBorder="1" applyAlignment="1">
      <alignment horizontal="center" vertical="center"/>
    </xf>
    <xf numFmtId="9" fontId="4" fillId="3" borderId="16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643699</xdr:colOff>
      <xdr:row>1</xdr:row>
      <xdr:rowOff>175143</xdr:rowOff>
    </xdr:from>
    <xdr:to>
      <xdr:col>13</xdr:col>
      <xdr:colOff>3708400</xdr:colOff>
      <xdr:row>2</xdr:row>
      <xdr:rowOff>564443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9C88ABC-CEB4-461B-887F-9FDBF7212BEE}"/>
            </a:ext>
          </a:extLst>
        </xdr:cNvPr>
        <xdr:cNvSpPr txBox="1"/>
      </xdr:nvSpPr>
      <xdr:spPr>
        <a:xfrm>
          <a:off x="5749099" y="378343"/>
          <a:ext cx="17745901" cy="2421300"/>
        </a:xfrm>
        <a:prstGeom prst="rect">
          <a:avLst/>
        </a:prstGeom>
        <a:solidFill>
          <a:srgbClr val="92D05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IE" sz="1200"/>
        </a:p>
        <a:p>
          <a:pPr eaLnBrk="1" fontAlgn="auto" latinLnBrk="0" hangingPunct="1"/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NOTE: ALL DATA PRESENTED HERE IS FOR CASE STUDY DEMO PURPOSES ONLY </a:t>
          </a:r>
          <a:endParaRPr lang="en-IE" sz="1200">
            <a:effectLst/>
          </a:endParaRPr>
        </a:p>
        <a:p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This is a case study of a public body with extensive advertising operations and significant spend across many media channels.  </a:t>
          </a:r>
          <a:endParaRPr lang="en-IE" sz="1200">
            <a:effectLst/>
          </a:endParaRPr>
        </a:p>
        <a:p>
          <a:r>
            <a:rPr lang="en-I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 populate the template you need to know what the circulation of the local newspaper and radio is, and</a:t>
          </a:r>
          <a:r>
            <a:rPr lang="en-I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also</a:t>
          </a:r>
          <a:r>
            <a:rPr lang="en-I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know your Twitter following. </a:t>
          </a:r>
          <a:endParaRPr lang="en-IE" sz="1200">
            <a:effectLst/>
          </a:endParaRPr>
        </a:p>
        <a:p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With respect to the 20% obligation based</a:t>
          </a:r>
          <a:r>
            <a:rPr lang="en-I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on the mock data in this case study</a:t>
          </a:r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for this first campaign of the year</a:t>
          </a:r>
          <a:r>
            <a:rPr lang="en-I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public body concerned would not have met</a:t>
          </a:r>
          <a:r>
            <a:rPr lang="en-I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its overall obligation to date, as a result of this first campaign for 2023.</a:t>
          </a:r>
          <a:endParaRPr lang="en-IE" sz="1200">
            <a:effectLst/>
          </a:endParaRPr>
        </a:p>
        <a:p>
          <a:endParaRPr lang="en-IE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As outlined in the Cover Notes compliance is measured 'in</a:t>
          </a:r>
          <a:r>
            <a:rPr lang="en-I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the round' by the end of 2023 across all campaigns and advertising activites.</a:t>
          </a:r>
          <a:endParaRPr lang="en-IE" sz="1200">
            <a:effectLst/>
          </a:endParaRPr>
        </a:p>
        <a:p>
          <a:pPr eaLnBrk="1" fontAlgn="auto" latinLnBrk="0" hangingPunct="1"/>
          <a:r>
            <a:rPr lang="en-I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Both languages should be given parity of esteem in scheduling plans, i.e. random rotation.</a:t>
          </a:r>
          <a:endParaRPr lang="en-IE" sz="1200">
            <a:effectLst/>
          </a:endParaRPr>
        </a:p>
        <a:p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'Owned Assets Digital' is defined as unpaid activity on social media or a public body's</a:t>
          </a:r>
          <a:r>
            <a:rPr lang="en-I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website.</a:t>
          </a:r>
          <a:endParaRPr lang="en-IE" sz="1200">
            <a:effectLst/>
          </a:endParaRPr>
        </a:p>
        <a:p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'Owned Assets Other' is defined as an owned asset which has a commercial value in the industry - i.e. which could be paid for by an other advertiser. An example is a 6 sheet on a train station platform owned by Iarnród Éireann.</a:t>
          </a:r>
          <a:endParaRPr lang="en-IE" sz="1200">
            <a:effectLst/>
          </a:endParaRPr>
        </a:p>
      </xdr:txBody>
    </xdr:sp>
    <xdr:clientData/>
  </xdr:twoCellAnchor>
  <xdr:twoCellAnchor>
    <xdr:from>
      <xdr:col>1</xdr:col>
      <xdr:colOff>1061232</xdr:colOff>
      <xdr:row>1</xdr:row>
      <xdr:rowOff>165978</xdr:rowOff>
    </xdr:from>
    <xdr:to>
      <xdr:col>4</xdr:col>
      <xdr:colOff>400137</xdr:colOff>
      <xdr:row>2</xdr:row>
      <xdr:rowOff>504520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F30102B-BBC8-4F59-52DC-1611A296D3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3" t="2782" r="7785" b="60054"/>
        <a:stretch/>
      </xdr:blipFill>
      <xdr:spPr>
        <a:xfrm>
          <a:off x="1739725" y="357348"/>
          <a:ext cx="3757809" cy="23740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1061232</xdr:colOff>
      <xdr:row>1</xdr:row>
      <xdr:rowOff>165978</xdr:rowOff>
    </xdr:from>
    <xdr:to>
      <xdr:col>4</xdr:col>
      <xdr:colOff>400137</xdr:colOff>
      <xdr:row>2</xdr:row>
      <xdr:rowOff>504520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E68EED-4FFF-4B50-9044-7D78A3E7F8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3" t="2782" r="7785" b="60054"/>
        <a:stretch/>
      </xdr:blipFill>
      <xdr:spPr>
        <a:xfrm>
          <a:off x="1642257" y="356478"/>
          <a:ext cx="3206055" cy="2367367"/>
        </a:xfrm>
        <a:prstGeom prst="rect">
          <a:avLst/>
        </a:prstGeom>
      </xdr:spPr>
    </xdr:pic>
    <xdr:clientData/>
  </xdr:twoCellAnchor>
  <xdr:twoCellAnchor>
    <xdr:from>
      <xdr:col>4</xdr:col>
      <xdr:colOff>573144</xdr:colOff>
      <xdr:row>1</xdr:row>
      <xdr:rowOff>186903</xdr:rowOff>
    </xdr:from>
    <xdr:to>
      <xdr:col>12</xdr:col>
      <xdr:colOff>105835</xdr:colOff>
      <xdr:row>2</xdr:row>
      <xdr:rowOff>576203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9AD9151-4CB1-4742-9323-CCBA05619D61}"/>
            </a:ext>
          </a:extLst>
        </xdr:cNvPr>
        <xdr:cNvSpPr txBox="1"/>
      </xdr:nvSpPr>
      <xdr:spPr>
        <a:xfrm>
          <a:off x="5018144" y="375051"/>
          <a:ext cx="14020098" cy="2423652"/>
        </a:xfrm>
        <a:prstGeom prst="rect">
          <a:avLst/>
        </a:prstGeom>
        <a:solidFill>
          <a:srgbClr val="92D05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IE" sz="1200"/>
        </a:p>
        <a:p>
          <a:pPr eaLnBrk="1" fontAlgn="auto" latinLnBrk="0" hangingPunct="1"/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NOTE: ALL INFORMATION PRESENTED HERE IS FOR CASE STUDY DEMO PURPOSES ONLY </a:t>
          </a:r>
          <a:endParaRPr lang="en-IE" sz="1200">
            <a:effectLst/>
          </a:endParaRPr>
        </a:p>
        <a:p>
          <a:r>
            <a:rPr lang="en-I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As outlined in the Cover Notes compliance is measured 'in</a:t>
          </a:r>
          <a:r>
            <a:rPr lang="en-I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the round' by the end of 2023.</a:t>
          </a:r>
          <a:endParaRPr lang="en-IE" sz="1200">
            <a:effectLst/>
          </a:endParaRPr>
        </a:p>
      </xdr:txBody>
    </xdr:sp>
    <xdr:clientData/>
  </xdr:twoCellAnchor>
  <xdr:twoCellAnchor>
    <xdr:from>
      <xdr:col>2</xdr:col>
      <xdr:colOff>5133</xdr:colOff>
      <xdr:row>1</xdr:row>
      <xdr:rowOff>165977</xdr:rowOff>
    </xdr:from>
    <xdr:to>
      <xdr:col>4</xdr:col>
      <xdr:colOff>400137</xdr:colOff>
      <xdr:row>3</xdr:row>
      <xdr:rowOff>-1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681BC9A-6031-46EC-BE2B-C40EBDA156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3" t="2782" r="7785" b="60054"/>
        <a:stretch/>
      </xdr:blipFill>
      <xdr:spPr>
        <a:xfrm>
          <a:off x="1654237" y="350790"/>
          <a:ext cx="3195639" cy="24924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643700</xdr:colOff>
      <xdr:row>1</xdr:row>
      <xdr:rowOff>175143</xdr:rowOff>
    </xdr:from>
    <xdr:to>
      <xdr:col>9</xdr:col>
      <xdr:colOff>23518</xdr:colOff>
      <xdr:row>2</xdr:row>
      <xdr:rowOff>564443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3D4E269-3DE1-415E-A99E-36D7B0CA145F}"/>
            </a:ext>
          </a:extLst>
        </xdr:cNvPr>
        <xdr:cNvSpPr txBox="1"/>
      </xdr:nvSpPr>
      <xdr:spPr>
        <a:xfrm>
          <a:off x="4336107" y="363291"/>
          <a:ext cx="12632504" cy="2423652"/>
        </a:xfrm>
        <a:prstGeom prst="rect">
          <a:avLst/>
        </a:prstGeom>
        <a:solidFill>
          <a:srgbClr val="92D05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IE" sz="12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IE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Notes: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IE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This table can be used to catalog all relevant campaigns that ran both in Irish and English.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IE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Where there is both Irish/English creative copies for a campaign clock numbers should be provided for both.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IE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List other media types as appropriate under 'Medium' and outline evidence of creative.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IE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Both languages should be given parity of esteem in scheduling plans, i.e. random rotation. </a:t>
          </a:r>
        </a:p>
      </xdr:txBody>
    </xdr:sp>
    <xdr:clientData/>
  </xdr:twoCellAnchor>
  <xdr:twoCellAnchor>
    <xdr:from>
      <xdr:col>1</xdr:col>
      <xdr:colOff>1061232</xdr:colOff>
      <xdr:row>1</xdr:row>
      <xdr:rowOff>165978</xdr:rowOff>
    </xdr:from>
    <xdr:to>
      <xdr:col>4</xdr:col>
      <xdr:colOff>400137</xdr:colOff>
      <xdr:row>2</xdr:row>
      <xdr:rowOff>504520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83A775-2862-4925-BBC0-41F792575D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3" t="2782" r="7785" b="60054"/>
        <a:stretch/>
      </xdr:blipFill>
      <xdr:spPr>
        <a:xfrm>
          <a:off x="1642257" y="356478"/>
          <a:ext cx="3206055" cy="23673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305741</xdr:colOff>
      <xdr:row>1</xdr:row>
      <xdr:rowOff>258703</xdr:rowOff>
    </xdr:from>
    <xdr:to>
      <xdr:col>13</xdr:col>
      <xdr:colOff>3336925</xdr:colOff>
      <xdr:row>2</xdr:row>
      <xdr:rowOff>564442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90EE267-9958-411E-AC9F-E51CA089BFB8}"/>
            </a:ext>
          </a:extLst>
        </xdr:cNvPr>
        <xdr:cNvSpPr txBox="1"/>
      </xdr:nvSpPr>
      <xdr:spPr>
        <a:xfrm>
          <a:off x="5103519" y="446851"/>
          <a:ext cx="17553869" cy="2340091"/>
        </a:xfrm>
        <a:prstGeom prst="rect">
          <a:avLst/>
        </a:prstGeom>
        <a:solidFill>
          <a:srgbClr val="92D05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IE" sz="12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E" sz="1200"/>
            <a:t>NOTE: </a:t>
          </a:r>
          <a:r>
            <a:rPr lang="en-IE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 DATA PRESENTED HERE IS FOR CASE STUDY DEMO PURPOSES ONLY </a:t>
          </a:r>
          <a:endParaRPr lang="en-IE" sz="1200"/>
        </a:p>
      </xdr:txBody>
    </xdr:sp>
    <xdr:clientData/>
  </xdr:twoCellAnchor>
  <xdr:twoCellAnchor>
    <xdr:from>
      <xdr:col>2</xdr:col>
      <xdr:colOff>94074</xdr:colOff>
      <xdr:row>1</xdr:row>
      <xdr:rowOff>207498</xdr:rowOff>
    </xdr:from>
    <xdr:to>
      <xdr:col>3</xdr:col>
      <xdr:colOff>58797</xdr:colOff>
      <xdr:row>2</xdr:row>
      <xdr:rowOff>599721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B4E3CD-7531-4749-AC7C-877537D2D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3" t="2782" r="7785" b="60054"/>
        <a:stretch/>
      </xdr:blipFill>
      <xdr:spPr>
        <a:xfrm>
          <a:off x="1728611" y="395646"/>
          <a:ext cx="3127964" cy="2426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13 - 2022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69BA6-85F6-4441-BB41-56D1573CE996}">
  <dimension ref="B2:S35"/>
  <sheetViews>
    <sheetView showGridLines="0" showRowColHeaders="0" zoomScaleNormal="100" workbookViewId="0">
      <pane xSplit="1" topLeftCell="B1" activePane="topRight" state="frozen"/>
      <selection pane="topRight" activeCell="C7" sqref="C7:N7"/>
    </sheetView>
  </sheetViews>
  <sheetFormatPr defaultColWidth="8.85546875" defaultRowHeight="15"/>
  <cols>
    <col min="1" max="1" width="8.85546875" style="3"/>
    <col min="2" max="2" width="15.7109375" style="3" customWidth="1"/>
    <col min="3" max="3" width="16.28515625" style="3" bestFit="1" customWidth="1"/>
    <col min="4" max="4" width="29.85546875" style="3" bestFit="1" customWidth="1"/>
    <col min="5" max="5" width="18.7109375" style="3" customWidth="1"/>
    <col min="6" max="6" width="47.28515625" style="3" bestFit="1" customWidth="1"/>
    <col min="7" max="7" width="22" style="3" bestFit="1" customWidth="1"/>
    <col min="8" max="8" width="23.85546875" style="3" customWidth="1"/>
    <col min="9" max="9" width="16.85546875" style="3" customWidth="1"/>
    <col min="10" max="10" width="16.7109375" style="3" bestFit="1" customWidth="1"/>
    <col min="11" max="11" width="15" style="3" bestFit="1" customWidth="1"/>
    <col min="12" max="12" width="17.140625" style="3" customWidth="1"/>
    <col min="13" max="13" width="19.42578125" style="3" bestFit="1" customWidth="1"/>
    <col min="14" max="14" width="50" style="3" bestFit="1" customWidth="1"/>
    <col min="15" max="15" width="20" style="3" customWidth="1"/>
    <col min="16" max="16384" width="8.85546875" style="3"/>
  </cols>
  <sheetData>
    <row r="2" spans="3:19" ht="159.94999999999999" customHeight="1"/>
    <row r="3" spans="3:19" ht="50.1" customHeight="1"/>
    <row r="4" spans="3:19" ht="30" customHeight="1"/>
    <row r="5" spans="3:19" s="6" customFormat="1" ht="30" customHeight="1" thickBot="1"/>
    <row r="6" spans="3:19" ht="21.75" thickTop="1" thickBot="1">
      <c r="C6" s="19" t="s">
        <v>74</v>
      </c>
      <c r="D6" s="20"/>
      <c r="E6" s="20"/>
      <c r="F6" s="20"/>
      <c r="G6" s="20"/>
      <c r="H6" s="20"/>
      <c r="I6" s="20"/>
      <c r="J6" s="20"/>
      <c r="K6" s="21"/>
      <c r="L6" s="17" t="s">
        <v>47</v>
      </c>
      <c r="M6" s="18"/>
      <c r="N6" s="5"/>
      <c r="S6" s="4"/>
    </row>
    <row r="7" spans="3:19" ht="30" customHeight="1" thickBot="1">
      <c r="C7" s="68" t="s">
        <v>0</v>
      </c>
      <c r="D7" s="67" t="s">
        <v>52</v>
      </c>
      <c r="E7" s="67" t="s">
        <v>70</v>
      </c>
      <c r="F7" s="11" t="s">
        <v>2</v>
      </c>
      <c r="G7" s="67" t="s">
        <v>3</v>
      </c>
      <c r="H7" s="67" t="s">
        <v>47</v>
      </c>
      <c r="I7" s="67" t="s">
        <v>4</v>
      </c>
      <c r="J7" s="67" t="s">
        <v>5</v>
      </c>
      <c r="K7" s="69" t="s">
        <v>6</v>
      </c>
      <c r="L7" s="12" t="s">
        <v>51</v>
      </c>
      <c r="M7" s="13" t="s">
        <v>13</v>
      </c>
      <c r="N7" s="70" t="s">
        <v>66</v>
      </c>
    </row>
    <row r="8" spans="3:19" ht="31.5">
      <c r="C8" s="47" t="s">
        <v>36</v>
      </c>
      <c r="D8" s="48" t="s">
        <v>49</v>
      </c>
      <c r="E8" s="49" t="s">
        <v>50</v>
      </c>
      <c r="F8" s="50" t="s">
        <v>75</v>
      </c>
      <c r="G8" s="49" t="s">
        <v>9</v>
      </c>
      <c r="H8" s="49" t="s">
        <v>46</v>
      </c>
      <c r="I8" s="51">
        <f>J8+K8</f>
        <v>1708.8</v>
      </c>
      <c r="J8" s="51">
        <f>1354</f>
        <v>1354</v>
      </c>
      <c r="K8" s="51">
        <f>(J8*0.2)+(14*6)</f>
        <v>354.8</v>
      </c>
      <c r="L8" s="52">
        <f>K8/I8</f>
        <v>0.20763108614232212</v>
      </c>
      <c r="M8" s="53"/>
      <c r="N8" s="50" t="s">
        <v>39</v>
      </c>
    </row>
    <row r="9" spans="3:19" ht="15.75">
      <c r="C9" s="47" t="s">
        <v>36</v>
      </c>
      <c r="D9" s="48" t="s">
        <v>49</v>
      </c>
      <c r="E9" s="49" t="s">
        <v>50</v>
      </c>
      <c r="F9" s="50" t="s">
        <v>53</v>
      </c>
      <c r="G9" s="49" t="s">
        <v>10</v>
      </c>
      <c r="H9" s="49" t="s">
        <v>13</v>
      </c>
      <c r="I9" s="51">
        <v>1000000</v>
      </c>
      <c r="J9" s="51">
        <v>800000</v>
      </c>
      <c r="K9" s="51">
        <f>I9*0.2</f>
        <v>200000</v>
      </c>
      <c r="L9" s="54"/>
      <c r="M9" s="55">
        <f>K9/I9</f>
        <v>0.2</v>
      </c>
      <c r="N9" s="50"/>
    </row>
    <row r="10" spans="3:19" ht="15.75">
      <c r="C10" s="47" t="s">
        <v>36</v>
      </c>
      <c r="D10" s="48" t="s">
        <v>49</v>
      </c>
      <c r="E10" s="49" t="s">
        <v>50</v>
      </c>
      <c r="F10" s="50" t="s">
        <v>59</v>
      </c>
      <c r="G10" s="49" t="s">
        <v>10</v>
      </c>
      <c r="H10" s="49" t="s">
        <v>13</v>
      </c>
      <c r="I10" s="51">
        <v>600000</v>
      </c>
      <c r="J10" s="51">
        <v>0</v>
      </c>
      <c r="K10" s="51">
        <v>0</v>
      </c>
      <c r="L10" s="54"/>
      <c r="M10" s="55">
        <f>K10/I10</f>
        <v>0</v>
      </c>
      <c r="N10" s="50"/>
    </row>
    <row r="11" spans="3:19" ht="15.75">
      <c r="C11" s="47" t="s">
        <v>36</v>
      </c>
      <c r="D11" s="48" t="s">
        <v>49</v>
      </c>
      <c r="E11" s="49" t="s">
        <v>50</v>
      </c>
      <c r="F11" s="50" t="s">
        <v>54</v>
      </c>
      <c r="G11" s="49" t="s">
        <v>11</v>
      </c>
      <c r="H11" s="49" t="s">
        <v>46</v>
      </c>
      <c r="I11" s="51"/>
      <c r="J11" s="51"/>
      <c r="K11" s="51"/>
      <c r="L11" s="54">
        <v>0.2</v>
      </c>
      <c r="M11" s="55"/>
      <c r="N11" s="50"/>
    </row>
    <row r="12" spans="3:19" ht="15.75">
      <c r="C12" s="47" t="s">
        <v>36</v>
      </c>
      <c r="D12" s="48" t="s">
        <v>49</v>
      </c>
      <c r="E12" s="49" t="s">
        <v>50</v>
      </c>
      <c r="F12" s="50" t="s">
        <v>55</v>
      </c>
      <c r="G12" s="49" t="s">
        <v>12</v>
      </c>
      <c r="H12" s="49" t="s">
        <v>13</v>
      </c>
      <c r="I12" s="51">
        <v>4735000</v>
      </c>
      <c r="J12" s="51">
        <f>I12*0.8</f>
        <v>3788000</v>
      </c>
      <c r="K12" s="51">
        <f>I12*0.2</f>
        <v>947000</v>
      </c>
      <c r="L12" s="54"/>
      <c r="M12" s="55">
        <f>K12/I12</f>
        <v>0.2</v>
      </c>
      <c r="N12" s="50"/>
    </row>
    <row r="13" spans="3:19" ht="15.75">
      <c r="C13" s="47" t="s">
        <v>36</v>
      </c>
      <c r="D13" s="48" t="s">
        <v>49</v>
      </c>
      <c r="E13" s="49" t="s">
        <v>50</v>
      </c>
      <c r="F13" s="50" t="s">
        <v>56</v>
      </c>
      <c r="G13" s="49" t="s">
        <v>15</v>
      </c>
      <c r="H13" s="49" t="s">
        <v>46</v>
      </c>
      <c r="I13" s="51">
        <v>10</v>
      </c>
      <c r="J13" s="51">
        <v>9</v>
      </c>
      <c r="K13" s="51">
        <v>1</v>
      </c>
      <c r="L13" s="54">
        <f>K13/I13</f>
        <v>0.1</v>
      </c>
      <c r="M13" s="55"/>
      <c r="N13" s="50" t="s">
        <v>14</v>
      </c>
    </row>
    <row r="14" spans="3:19" ht="15.75">
      <c r="C14" s="47" t="s">
        <v>36</v>
      </c>
      <c r="D14" s="48" t="s">
        <v>49</v>
      </c>
      <c r="E14" s="49" t="s">
        <v>50</v>
      </c>
      <c r="F14" s="50" t="s">
        <v>56</v>
      </c>
      <c r="G14" s="49" t="s">
        <v>16</v>
      </c>
      <c r="H14" s="49" t="s">
        <v>46</v>
      </c>
      <c r="I14" s="51">
        <v>55</v>
      </c>
      <c r="J14" s="51">
        <v>25</v>
      </c>
      <c r="K14" s="51">
        <v>0</v>
      </c>
      <c r="L14" s="54">
        <f>K14/I14</f>
        <v>0</v>
      </c>
      <c r="M14" s="55"/>
      <c r="N14" s="50"/>
    </row>
    <row r="15" spans="3:19" ht="15.75">
      <c r="C15" s="47" t="s">
        <v>36</v>
      </c>
      <c r="D15" s="48" t="s">
        <v>49</v>
      </c>
      <c r="E15" s="49" t="s">
        <v>50</v>
      </c>
      <c r="F15" s="50" t="s">
        <v>57</v>
      </c>
      <c r="G15" s="49" t="s">
        <v>17</v>
      </c>
      <c r="H15" s="49" t="s">
        <v>46</v>
      </c>
      <c r="I15" s="51">
        <v>91</v>
      </c>
      <c r="J15" s="51">
        <v>91</v>
      </c>
      <c r="K15" s="51">
        <v>0</v>
      </c>
      <c r="L15" s="54">
        <f>K15/I15</f>
        <v>0</v>
      </c>
      <c r="M15" s="55"/>
      <c r="N15" s="50"/>
    </row>
    <row r="16" spans="3:19" ht="15.75">
      <c r="C16" s="47" t="s">
        <v>36</v>
      </c>
      <c r="D16" s="48" t="s">
        <v>49</v>
      </c>
      <c r="E16" s="49" t="s">
        <v>50</v>
      </c>
      <c r="F16" s="50" t="s">
        <v>58</v>
      </c>
      <c r="G16" s="49" t="s">
        <v>21</v>
      </c>
      <c r="H16" s="49" t="s">
        <v>13</v>
      </c>
      <c r="I16" s="51">
        <f>1269038+1692051+1692051</f>
        <v>4653140</v>
      </c>
      <c r="J16" s="51">
        <f>I16*0.8</f>
        <v>3722512</v>
      </c>
      <c r="K16" s="51">
        <f>I16*0.2</f>
        <v>930628</v>
      </c>
      <c r="L16" s="54"/>
      <c r="M16" s="55">
        <f>K16/I16</f>
        <v>0.2</v>
      </c>
      <c r="N16" s="50"/>
    </row>
    <row r="17" spans="2:14" ht="15.75">
      <c r="C17" s="47" t="s">
        <v>36</v>
      </c>
      <c r="D17" s="48" t="s">
        <v>49</v>
      </c>
      <c r="E17" s="49" t="s">
        <v>50</v>
      </c>
      <c r="F17" s="50" t="s">
        <v>58</v>
      </c>
      <c r="G17" s="49" t="s">
        <v>37</v>
      </c>
      <c r="H17" s="49" t="s">
        <v>13</v>
      </c>
      <c r="I17" s="51">
        <v>1000000</v>
      </c>
      <c r="J17" s="51">
        <v>500000</v>
      </c>
      <c r="K17" s="51">
        <v>500000</v>
      </c>
      <c r="L17" s="54"/>
      <c r="M17" s="55">
        <f>K17/I17</f>
        <v>0.5</v>
      </c>
      <c r="N17" s="50" t="s">
        <v>65</v>
      </c>
    </row>
    <row r="18" spans="2:14" ht="15.75">
      <c r="C18" s="47" t="s">
        <v>36</v>
      </c>
      <c r="D18" s="48" t="s">
        <v>49</v>
      </c>
      <c r="E18" s="49" t="s">
        <v>50</v>
      </c>
      <c r="F18" s="50" t="s">
        <v>58</v>
      </c>
      <c r="G18" s="49" t="s">
        <v>19</v>
      </c>
      <c r="H18" s="49" t="s">
        <v>46</v>
      </c>
      <c r="I18" s="48"/>
      <c r="J18" s="48"/>
      <c r="K18" s="48"/>
      <c r="L18" s="56">
        <v>0.2</v>
      </c>
      <c r="M18" s="57"/>
      <c r="N18" s="50"/>
    </row>
    <row r="19" spans="2:14" ht="15.75">
      <c r="C19" s="47" t="s">
        <v>36</v>
      </c>
      <c r="D19" s="48" t="s">
        <v>49</v>
      </c>
      <c r="E19" s="49" t="s">
        <v>50</v>
      </c>
      <c r="F19" s="50" t="s">
        <v>67</v>
      </c>
      <c r="G19" s="49" t="s">
        <v>24</v>
      </c>
      <c r="H19" s="49" t="s">
        <v>13</v>
      </c>
      <c r="I19" s="51">
        <v>240000</v>
      </c>
      <c r="J19" s="48">
        <v>6</v>
      </c>
      <c r="K19" s="48">
        <v>0</v>
      </c>
      <c r="L19" s="58">
        <v>0</v>
      </c>
      <c r="M19" s="59">
        <v>0</v>
      </c>
      <c r="N19" s="50" t="s">
        <v>68</v>
      </c>
    </row>
    <row r="20" spans="2:14" ht="15.75">
      <c r="C20" s="60" t="s">
        <v>61</v>
      </c>
      <c r="D20" s="61"/>
      <c r="E20" s="62"/>
      <c r="F20" s="61"/>
      <c r="G20" s="62"/>
      <c r="H20" s="62"/>
      <c r="I20" s="62"/>
      <c r="J20" s="62"/>
      <c r="K20" s="62"/>
      <c r="L20" s="63">
        <f>AVERAGE(L8:L18)</f>
        <v>0.11793851435705367</v>
      </c>
      <c r="M20" s="63">
        <f>AVERAGE(M8:M18)</f>
        <v>0.22000000000000003</v>
      </c>
      <c r="N20" s="62"/>
    </row>
    <row r="21" spans="2:14" ht="16.5" thickBot="1">
      <c r="C21" s="60" t="s">
        <v>29</v>
      </c>
      <c r="D21" s="64"/>
      <c r="E21" s="64"/>
      <c r="F21" s="64"/>
      <c r="G21" s="64"/>
      <c r="H21" s="64"/>
      <c r="I21" s="64"/>
      <c r="J21" s="64"/>
      <c r="K21" s="64"/>
      <c r="L21" s="65">
        <f>AVERAGE(L20:M20)</f>
        <v>0.16896925717852684</v>
      </c>
      <c r="M21" s="66"/>
      <c r="N21" s="48"/>
    </row>
    <row r="22" spans="2:14" ht="21.95" customHeight="1">
      <c r="B22"/>
    </row>
    <row r="23" spans="2:14" ht="21.95" customHeight="1">
      <c r="B23"/>
    </row>
    <row r="24" spans="2:14" ht="21.95" customHeight="1">
      <c r="B24"/>
      <c r="C24"/>
      <c r="D24"/>
      <c r="E24"/>
      <c r="F24"/>
    </row>
    <row r="25" spans="2:14" ht="21.95" customHeight="1">
      <c r="B25"/>
      <c r="C25"/>
      <c r="D25"/>
      <c r="E25"/>
      <c r="F25"/>
    </row>
    <row r="26" spans="2:14" ht="21.95" customHeight="1">
      <c r="B26"/>
      <c r="C26"/>
      <c r="D26"/>
      <c r="E26"/>
      <c r="F26"/>
    </row>
    <row r="27" spans="2:14" ht="21.95" customHeight="1">
      <c r="B27"/>
      <c r="C27"/>
      <c r="D27"/>
      <c r="E27"/>
      <c r="F27"/>
    </row>
    <row r="28" spans="2:14" ht="21.95" customHeight="1">
      <c r="B28"/>
      <c r="C28"/>
      <c r="D28"/>
      <c r="E28"/>
      <c r="F28"/>
    </row>
    <row r="29" spans="2:14" ht="21.95" customHeight="1">
      <c r="B29"/>
      <c r="C29"/>
      <c r="D29"/>
      <c r="E29"/>
      <c r="F29"/>
    </row>
    <row r="30" spans="2:14" ht="21.95" customHeight="1">
      <c r="B30"/>
      <c r="C30"/>
      <c r="D30"/>
      <c r="E30"/>
      <c r="F30"/>
    </row>
    <row r="31" spans="2:14" ht="21.95" customHeight="1">
      <c r="B31"/>
      <c r="C31"/>
      <c r="D31"/>
      <c r="E31"/>
      <c r="F31"/>
    </row>
    <row r="32" spans="2:14" ht="21.95" customHeight="1">
      <c r="B32"/>
      <c r="C32"/>
      <c r="D32"/>
      <c r="E32"/>
      <c r="F32"/>
    </row>
    <row r="33" spans="2:6" ht="21.95" customHeight="1">
      <c r="B33"/>
      <c r="C33"/>
      <c r="D33"/>
      <c r="E33"/>
      <c r="F33"/>
    </row>
    <row r="34" spans="2:6" ht="21.95" customHeight="1">
      <c r="B34"/>
      <c r="C34"/>
      <c r="D34"/>
      <c r="E34"/>
      <c r="F34"/>
    </row>
    <row r="35" spans="2:6" ht="21.95" customHeight="1">
      <c r="B35"/>
      <c r="C35"/>
      <c r="D35"/>
      <c r="E35"/>
      <c r="F35"/>
    </row>
  </sheetData>
  <mergeCells count="3">
    <mergeCell ref="L21:M21"/>
    <mergeCell ref="L6:M6"/>
    <mergeCell ref="C6:K6"/>
  </mergeCells>
  <dataValidations count="3">
    <dataValidation type="list" allowBlank="1" showInputMessage="1" showErrorMessage="1" sqref="G70:G136" xr:uid="{5C5F83C1-2321-47B7-A121-0A05B72B9393}">
      <formula1>"TV, VOD, Cinema, Digital Audio, Radio, Paid Social, OOH, Cinema, Partnerships, Sponsorship, Native article, "</formula1>
    </dataValidation>
    <dataValidation type="list" allowBlank="1" showInputMessage="1" showErrorMessage="1" sqref="H8:H19" xr:uid="{16854F20-AC85-4934-AADC-1A45734078E1}">
      <formula1>$H$8:$H$19</formula1>
    </dataValidation>
    <dataValidation type="list" allowBlank="1" showInputMessage="1" showErrorMessage="1" sqref="G8:G19" xr:uid="{98B3A444-AECE-4E44-BD2D-6D1A50F0A3C6}">
      <formula1>$G$8:$G$19</formula1>
    </dataValidation>
  </dataValidations>
  <pageMargins left="0.7" right="0.7" top="0.75" bottom="0.75" header="0.3" footer="0.3"/>
  <pageSetup paperSize="9" orientation="portrait" horizontalDpi="1200" verticalDpi="1200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A82D5-2DCE-431D-853F-5651A89D9D38}">
  <dimension ref="C2:L37"/>
  <sheetViews>
    <sheetView showGridLines="0" showRowColHeaders="0" zoomScaleNormal="100" workbookViewId="0">
      <pane xSplit="1" topLeftCell="B1" activePane="topRight" state="frozen"/>
      <selection pane="topRight" activeCell="C7" sqref="C7:L7"/>
    </sheetView>
  </sheetViews>
  <sheetFormatPr defaultColWidth="8.85546875" defaultRowHeight="15"/>
  <cols>
    <col min="1" max="1" width="8.85546875" style="3"/>
    <col min="2" max="2" width="15.7109375" style="3" customWidth="1"/>
    <col min="3" max="3" width="16.28515625" style="3" bestFit="1" customWidth="1"/>
    <col min="4" max="4" width="25.85546875" style="3" bestFit="1" customWidth="1"/>
    <col min="5" max="5" width="20.7109375" style="3" customWidth="1"/>
    <col min="6" max="6" width="47.28515625" style="3" bestFit="1" customWidth="1"/>
    <col min="7" max="7" width="22" style="3" bestFit="1" customWidth="1"/>
    <col min="8" max="8" width="23.85546875" style="3" customWidth="1"/>
    <col min="9" max="9" width="16.85546875" style="3" customWidth="1"/>
    <col min="10" max="10" width="14.140625" style="3" bestFit="1" customWidth="1"/>
    <col min="11" max="11" width="35.7109375" style="3" customWidth="1"/>
    <col min="12" max="12" width="55.7109375" style="3" customWidth="1"/>
    <col min="13" max="13" width="19.28515625" style="3" bestFit="1" customWidth="1"/>
    <col min="14" max="14" width="50" style="3" bestFit="1" customWidth="1"/>
    <col min="15" max="15" width="20" style="3" customWidth="1"/>
    <col min="16" max="16384" width="8.85546875" style="3"/>
  </cols>
  <sheetData>
    <row r="2" spans="3:12" ht="159.94999999999999" customHeight="1"/>
    <row r="3" spans="3:12" ht="50.1" customHeight="1"/>
    <row r="4" spans="3:12" ht="30" customHeight="1"/>
    <row r="5" spans="3:12" s="6" customFormat="1" ht="30" customHeight="1" thickBot="1"/>
    <row r="6" spans="3:12" ht="30" customHeight="1" thickTop="1">
      <c r="C6" s="22" t="s">
        <v>77</v>
      </c>
      <c r="D6" s="23"/>
      <c r="E6" s="23"/>
      <c r="F6" s="23"/>
      <c r="G6" s="23"/>
      <c r="H6" s="23"/>
      <c r="I6" s="23"/>
      <c r="J6" s="23"/>
      <c r="K6" s="23"/>
      <c r="L6" s="24"/>
    </row>
    <row r="7" spans="3:12" ht="31.5">
      <c r="C7" s="25" t="s">
        <v>0</v>
      </c>
      <c r="D7" s="26" t="s">
        <v>52</v>
      </c>
      <c r="E7" s="25" t="s">
        <v>7</v>
      </c>
      <c r="F7" s="25" t="s">
        <v>2</v>
      </c>
      <c r="G7" s="25" t="s">
        <v>3</v>
      </c>
      <c r="H7" s="25" t="s">
        <v>28</v>
      </c>
      <c r="I7" s="25" t="s">
        <v>26</v>
      </c>
      <c r="J7" s="25" t="s">
        <v>27</v>
      </c>
      <c r="K7" s="27" t="s">
        <v>60</v>
      </c>
      <c r="L7" s="26" t="s">
        <v>66</v>
      </c>
    </row>
    <row r="8" spans="3:12" ht="31.5">
      <c r="C8" s="28" t="s">
        <v>36</v>
      </c>
      <c r="D8" s="29" t="s">
        <v>49</v>
      </c>
      <c r="E8" s="29" t="s">
        <v>50</v>
      </c>
      <c r="F8" s="30" t="s">
        <v>76</v>
      </c>
      <c r="G8" s="31" t="s">
        <v>9</v>
      </c>
      <c r="H8" s="32"/>
      <c r="I8" s="32"/>
      <c r="J8" s="32"/>
      <c r="K8" s="33"/>
      <c r="L8" s="33"/>
    </row>
    <row r="9" spans="3:12" ht="15.75">
      <c r="C9" s="28" t="s">
        <v>36</v>
      </c>
      <c r="D9" s="29" t="s">
        <v>49</v>
      </c>
      <c r="E9" s="29" t="s">
        <v>50</v>
      </c>
      <c r="F9" s="30" t="s">
        <v>71</v>
      </c>
      <c r="G9" s="31" t="s">
        <v>10</v>
      </c>
      <c r="H9" s="32"/>
      <c r="I9" s="32"/>
      <c r="J9" s="32"/>
      <c r="K9" s="33"/>
      <c r="L9" s="33"/>
    </row>
    <row r="10" spans="3:12" ht="15.75">
      <c r="C10" s="28" t="s">
        <v>36</v>
      </c>
      <c r="D10" s="29" t="s">
        <v>49</v>
      </c>
      <c r="E10" s="29" t="s">
        <v>50</v>
      </c>
      <c r="F10" s="30" t="s">
        <v>59</v>
      </c>
      <c r="G10" s="31" t="s">
        <v>12</v>
      </c>
      <c r="H10" s="32"/>
      <c r="I10" s="32"/>
      <c r="J10" s="32"/>
      <c r="K10" s="33"/>
      <c r="L10" s="33"/>
    </row>
    <row r="11" spans="3:12" ht="15.75">
      <c r="C11" s="28" t="s">
        <v>36</v>
      </c>
      <c r="D11" s="29" t="s">
        <v>49</v>
      </c>
      <c r="E11" s="29" t="s">
        <v>50</v>
      </c>
      <c r="F11" s="30" t="s">
        <v>72</v>
      </c>
      <c r="G11" s="31" t="s">
        <v>11</v>
      </c>
      <c r="H11" s="32"/>
      <c r="I11" s="32"/>
      <c r="J11" s="32"/>
      <c r="K11" s="34"/>
      <c r="L11" s="34"/>
    </row>
    <row r="12" spans="3:12" ht="15.75">
      <c r="C12" s="28" t="s">
        <v>36</v>
      </c>
      <c r="D12" s="29" t="s">
        <v>49</v>
      </c>
      <c r="E12" s="29" t="s">
        <v>50</v>
      </c>
      <c r="F12" s="30" t="s">
        <v>73</v>
      </c>
      <c r="G12" s="31" t="s">
        <v>12</v>
      </c>
      <c r="H12" s="32"/>
      <c r="I12" s="32"/>
      <c r="J12" s="32"/>
      <c r="K12" s="34"/>
      <c r="L12" s="34"/>
    </row>
    <row r="13" spans="3:12" ht="15.75">
      <c r="C13" s="28" t="s">
        <v>36</v>
      </c>
      <c r="D13" s="29" t="s">
        <v>49</v>
      </c>
      <c r="E13" s="29" t="s">
        <v>50</v>
      </c>
      <c r="F13" s="30" t="s">
        <v>56</v>
      </c>
      <c r="G13" s="31" t="s">
        <v>15</v>
      </c>
      <c r="H13" s="32"/>
      <c r="I13" s="32"/>
      <c r="J13" s="32"/>
      <c r="K13" s="34"/>
      <c r="L13" s="34"/>
    </row>
    <row r="14" spans="3:12" ht="15.75">
      <c r="C14" s="28" t="s">
        <v>36</v>
      </c>
      <c r="D14" s="29" t="s">
        <v>49</v>
      </c>
      <c r="E14" s="29" t="s">
        <v>50</v>
      </c>
      <c r="F14" s="30" t="s">
        <v>56</v>
      </c>
      <c r="G14" s="31" t="s">
        <v>16</v>
      </c>
      <c r="H14" s="32"/>
      <c r="I14" s="32"/>
      <c r="J14" s="32"/>
      <c r="K14" s="34"/>
      <c r="L14" s="34"/>
    </row>
    <row r="15" spans="3:12" ht="15.75">
      <c r="C15" s="28" t="s">
        <v>36</v>
      </c>
      <c r="D15" s="29" t="s">
        <v>49</v>
      </c>
      <c r="E15" s="29" t="s">
        <v>50</v>
      </c>
      <c r="F15" s="30" t="s">
        <v>57</v>
      </c>
      <c r="G15" s="31" t="s">
        <v>17</v>
      </c>
      <c r="H15" s="32"/>
      <c r="I15" s="32"/>
      <c r="J15" s="32"/>
      <c r="K15" s="34"/>
      <c r="L15" s="34"/>
    </row>
    <row r="16" spans="3:12" ht="15.75">
      <c r="C16" s="28" t="s">
        <v>36</v>
      </c>
      <c r="D16" s="29" t="s">
        <v>49</v>
      </c>
      <c r="E16" s="29" t="s">
        <v>50</v>
      </c>
      <c r="F16" s="30" t="s">
        <v>58</v>
      </c>
      <c r="G16" s="31" t="s">
        <v>21</v>
      </c>
      <c r="H16" s="32"/>
      <c r="I16" s="32"/>
      <c r="J16" s="32"/>
      <c r="K16" s="34"/>
      <c r="L16" s="34"/>
    </row>
    <row r="17" spans="3:12" ht="15.75">
      <c r="C17" s="28" t="s">
        <v>36</v>
      </c>
      <c r="D17" s="29" t="s">
        <v>49</v>
      </c>
      <c r="E17" s="29" t="s">
        <v>50</v>
      </c>
      <c r="F17" s="30" t="s">
        <v>58</v>
      </c>
      <c r="G17" s="31" t="s">
        <v>37</v>
      </c>
      <c r="H17" s="32"/>
      <c r="I17" s="32"/>
      <c r="J17" s="32"/>
      <c r="K17" s="34"/>
      <c r="L17" s="34"/>
    </row>
    <row r="18" spans="3:12" ht="15.75">
      <c r="C18" s="28" t="s">
        <v>36</v>
      </c>
      <c r="D18" s="29" t="s">
        <v>49</v>
      </c>
      <c r="E18" s="29" t="s">
        <v>50</v>
      </c>
      <c r="F18" s="30" t="s">
        <v>58</v>
      </c>
      <c r="G18" s="31" t="s">
        <v>19</v>
      </c>
      <c r="H18" s="32"/>
      <c r="I18" s="32"/>
      <c r="J18" s="32"/>
      <c r="K18" s="34"/>
      <c r="L18" s="34"/>
    </row>
    <row r="19" spans="3:12" ht="15.75">
      <c r="C19" s="28" t="s">
        <v>36</v>
      </c>
      <c r="D19" s="35" t="s">
        <v>49</v>
      </c>
      <c r="E19" s="35" t="s">
        <v>50</v>
      </c>
      <c r="F19" s="36" t="s">
        <v>67</v>
      </c>
      <c r="G19" s="37" t="s">
        <v>24</v>
      </c>
      <c r="H19" s="38"/>
      <c r="I19" s="38"/>
      <c r="J19" s="38"/>
      <c r="K19" s="39"/>
      <c r="L19" s="39"/>
    </row>
    <row r="20" spans="3:12" ht="15.75">
      <c r="C20" s="40" t="s">
        <v>69</v>
      </c>
      <c r="D20" s="41"/>
      <c r="E20" s="42"/>
      <c r="F20" s="42"/>
      <c r="G20" s="43"/>
      <c r="H20" s="44"/>
      <c r="I20" s="44"/>
      <c r="J20" s="44"/>
      <c r="K20" s="45"/>
      <c r="L20" s="46"/>
    </row>
    <row r="21" spans="3:12" ht="30" customHeight="1"/>
    <row r="24" spans="3:12" ht="21.95" customHeight="1"/>
    <row r="25" spans="3:12" ht="21.95" customHeight="1"/>
    <row r="26" spans="3:12" ht="21.95" customHeight="1"/>
    <row r="27" spans="3:12" ht="21.95" customHeight="1"/>
    <row r="28" spans="3:12" ht="21.95" customHeight="1"/>
    <row r="29" spans="3:12" ht="21.95" customHeight="1"/>
    <row r="30" spans="3:12" ht="21.95" customHeight="1"/>
    <row r="31" spans="3:12" ht="21.95" customHeight="1"/>
    <row r="32" spans="3:12" ht="21.95" customHeight="1"/>
    <row r="33" ht="21.95" customHeight="1"/>
    <row r="34" ht="21.95" customHeight="1"/>
    <row r="35" ht="21.95" customHeight="1"/>
    <row r="36" ht="21.95" customHeight="1"/>
    <row r="37" ht="21.95" customHeight="1"/>
  </sheetData>
  <mergeCells count="1">
    <mergeCell ref="C6:L6"/>
  </mergeCells>
  <dataValidations count="3">
    <dataValidation type="list" allowBlank="1" showInputMessage="1" showErrorMessage="1" sqref="G55:G121" xr:uid="{8EAABE6D-C6BB-4377-B290-44182FF684EC}">
      <formula1>"TV, VOD, Cinema, Digital Audio, Radio, Paid Social, OOH, Cinema, Partnerships, Sponsorship, Native article, "</formula1>
    </dataValidation>
    <dataValidation type="list" allowBlank="1" showInputMessage="1" showErrorMessage="1" sqref="G8:G19" xr:uid="{331388D7-BA9B-49EE-8738-EA051E00F804}">
      <formula1>$G$8:$G$19</formula1>
    </dataValidation>
    <dataValidation type="list" allowBlank="1" showInputMessage="1" showErrorMessage="1" sqref="G20" xr:uid="{D016FC0B-C870-4BDF-BBF4-AEF559594A47}">
      <formula1>#REF!</formula1>
    </dataValidation>
  </dataValidations>
  <pageMargins left="0.7" right="0.7" top="0.75" bottom="0.75" header="0.3" footer="0.3"/>
  <pageSetup paperSize="9" orientation="portrait" horizontalDpi="1200" verticalDpi="1200" r:id="rId1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B67DF-6E23-4EB3-ACCF-DD4A82FC0134}">
  <dimension ref="B2:I20"/>
  <sheetViews>
    <sheetView showGridLines="0" showRowColHeaders="0" tabSelected="1" zoomScale="81" zoomScaleNormal="81" workbookViewId="0">
      <pane xSplit="1" topLeftCell="B1" activePane="topRight" state="frozen"/>
      <selection pane="topRight" activeCell="C7" sqref="C7:I7"/>
    </sheetView>
  </sheetViews>
  <sheetFormatPr defaultColWidth="8.85546875" defaultRowHeight="15"/>
  <cols>
    <col min="1" max="1" width="8.85546875" style="3"/>
    <col min="2" max="2" width="15.7109375" style="3" customWidth="1"/>
    <col min="3" max="3" width="12.7109375" style="3" bestFit="1" customWidth="1"/>
    <col min="4" max="4" width="18.140625" style="3" bestFit="1" customWidth="1"/>
    <col min="5" max="5" width="17.42578125" style="3" bestFit="1" customWidth="1"/>
    <col min="6" max="6" width="21.140625" style="3" bestFit="1" customWidth="1"/>
    <col min="7" max="7" width="45.28515625" style="3" bestFit="1" customWidth="1"/>
    <col min="8" max="8" width="59.140625" style="3" bestFit="1" customWidth="1"/>
    <col min="9" max="9" width="55.7109375" style="3" customWidth="1"/>
    <col min="10" max="10" width="17.140625" style="3" customWidth="1"/>
    <col min="11" max="11" width="19.28515625" style="3" bestFit="1" customWidth="1"/>
    <col min="12" max="12" width="50" style="3" bestFit="1" customWidth="1"/>
    <col min="13" max="13" width="20" style="3" customWidth="1"/>
    <col min="14" max="16384" width="8.85546875" style="3"/>
  </cols>
  <sheetData>
    <row r="2" spans="2:9" ht="159.94999999999999" customHeight="1"/>
    <row r="3" spans="2:9" ht="50.1" customHeight="1"/>
    <row r="4" spans="2:9" ht="30" customHeight="1"/>
    <row r="5" spans="2:9" s="6" customFormat="1" ht="30" customHeight="1"/>
    <row r="6" spans="2:9" ht="21.95" customHeight="1">
      <c r="B6"/>
    </row>
    <row r="7" spans="2:9" ht="21.95" customHeight="1">
      <c r="B7"/>
      <c r="C7" s="1" t="s">
        <v>0</v>
      </c>
      <c r="D7" s="1" t="s">
        <v>1</v>
      </c>
      <c r="E7" s="1" t="s">
        <v>7</v>
      </c>
      <c r="F7" s="1" t="s">
        <v>3</v>
      </c>
      <c r="G7" s="1" t="s">
        <v>8</v>
      </c>
      <c r="H7" s="1" t="s">
        <v>48</v>
      </c>
      <c r="I7" s="2" t="s">
        <v>66</v>
      </c>
    </row>
    <row r="8" spans="2:9" ht="21.95" customHeight="1">
      <c r="B8"/>
      <c r="C8" s="7" t="s">
        <v>62</v>
      </c>
      <c r="D8" s="7" t="s">
        <v>63</v>
      </c>
      <c r="E8" s="7" t="s">
        <v>50</v>
      </c>
      <c r="F8" s="8" t="s">
        <v>11</v>
      </c>
      <c r="G8" s="9" t="s">
        <v>30</v>
      </c>
      <c r="H8" s="9"/>
      <c r="I8" s="9"/>
    </row>
    <row r="9" spans="2:9" ht="21.95" customHeight="1">
      <c r="B9"/>
      <c r="C9" s="7" t="s">
        <v>62</v>
      </c>
      <c r="D9" s="7" t="s">
        <v>63</v>
      </c>
      <c r="E9" s="7" t="s">
        <v>50</v>
      </c>
      <c r="F9" s="8" t="s">
        <v>20</v>
      </c>
      <c r="G9" s="9" t="s">
        <v>64</v>
      </c>
      <c r="H9" s="9"/>
      <c r="I9" s="9"/>
    </row>
    <row r="10" spans="2:9" ht="21.95" customHeight="1">
      <c r="B10"/>
      <c r="C10" s="7" t="s">
        <v>62</v>
      </c>
      <c r="D10" s="7" t="s">
        <v>63</v>
      </c>
      <c r="E10" s="7" t="s">
        <v>50</v>
      </c>
      <c r="F10" s="8" t="s">
        <v>37</v>
      </c>
      <c r="G10" s="9"/>
      <c r="H10" s="9"/>
      <c r="I10" s="10"/>
    </row>
    <row r="11" spans="2:9" ht="21.95" customHeight="1">
      <c r="B11"/>
      <c r="C11" s="7" t="s">
        <v>62</v>
      </c>
      <c r="D11" s="7" t="s">
        <v>63</v>
      </c>
      <c r="E11" s="7" t="s">
        <v>50</v>
      </c>
      <c r="F11" s="8" t="s">
        <v>38</v>
      </c>
      <c r="G11" s="9"/>
      <c r="H11" s="9"/>
      <c r="I11" s="9"/>
    </row>
    <row r="12" spans="2:9" ht="21.95" customHeight="1">
      <c r="B12"/>
    </row>
    <row r="13" spans="2:9" ht="21.95" customHeight="1">
      <c r="B13"/>
      <c r="C13"/>
      <c r="D13"/>
      <c r="E13"/>
      <c r="F13"/>
    </row>
    <row r="14" spans="2:9" ht="21.95" customHeight="1">
      <c r="B14"/>
      <c r="C14"/>
      <c r="D14"/>
      <c r="E14"/>
      <c r="F14"/>
    </row>
    <row r="15" spans="2:9" ht="21.95" customHeight="1">
      <c r="B15"/>
      <c r="C15"/>
      <c r="D15"/>
      <c r="E15"/>
      <c r="F15"/>
    </row>
    <row r="16" spans="2:9" ht="21.95" customHeight="1">
      <c r="B16"/>
      <c r="C16"/>
      <c r="D16"/>
      <c r="E16"/>
      <c r="F16"/>
    </row>
    <row r="17" spans="2:6" ht="21.95" customHeight="1">
      <c r="B17"/>
      <c r="C17"/>
      <c r="D17"/>
      <c r="E17"/>
      <c r="F17"/>
    </row>
    <row r="18" spans="2:6" ht="21.95" customHeight="1">
      <c r="B18"/>
      <c r="C18"/>
      <c r="D18"/>
      <c r="E18"/>
      <c r="F18"/>
    </row>
    <row r="19" spans="2:6" ht="21.95" customHeight="1">
      <c r="B19"/>
      <c r="C19"/>
      <c r="D19"/>
      <c r="E19"/>
      <c r="F19"/>
    </row>
    <row r="20" spans="2:6" ht="21.95" customHeight="1">
      <c r="B20"/>
      <c r="C20"/>
      <c r="D20"/>
      <c r="E20"/>
      <c r="F20"/>
    </row>
  </sheetData>
  <dataValidations count="1">
    <dataValidation type="list" allowBlank="1" showInputMessage="1" showErrorMessage="1" sqref="G55:G121" xr:uid="{CE97716D-E490-43DD-9E93-9FB2C833B4B6}">
      <formula1>"TV, VOD, Cinema, Digital Audio, Radio, Paid Social, OOH, Cinema, Partnerships, Sponsorship, Native article, "</formula1>
    </dataValidation>
  </dataValidations>
  <pageMargins left="0.7" right="0.7" top="0.75" bottom="0.75" header="0.3" footer="0.3"/>
  <pageSetup paperSize="9" orientation="portrait" horizontalDpi="1200" verticalDpi="1200" r:id="rId1"/>
  <drawing r:id="rId2"/>
  <picture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57B57DA-205D-42ED-A442-6225C1A08968}">
          <x14:formula1>
            <xm:f>'Data V'!$C$23:$C$25</xm:f>
          </x14:formula1>
          <xm:sqref>G8:G11</xm:sqref>
        </x14:dataValidation>
        <x14:dataValidation type="list" allowBlank="1" showInputMessage="1" showErrorMessage="1" xr:uid="{FF70A6C2-71D6-4E58-8968-1F762E0FBF5D}">
          <x14:formula1>
            <xm:f>'Data V'!$C$6:$C$21</xm:f>
          </x14:formula1>
          <xm:sqref>F8:F11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9A167-88CE-46ED-967E-390FCC0F5395}">
  <dimension ref="B2:F41"/>
  <sheetViews>
    <sheetView showGridLines="0" showRowColHeaders="0" zoomScale="81" zoomScaleNormal="81" workbookViewId="0">
      <pane xSplit="1" topLeftCell="B1" activePane="topRight" state="frozen"/>
      <selection pane="topRight" activeCell="C28" sqref="C28"/>
    </sheetView>
  </sheetViews>
  <sheetFormatPr defaultColWidth="8.85546875" defaultRowHeight="15"/>
  <cols>
    <col min="1" max="1" width="8.85546875" style="3"/>
    <col min="2" max="2" width="15.7109375" style="3" customWidth="1"/>
    <col min="3" max="3" width="47.42578125" style="3" bestFit="1" customWidth="1"/>
    <col min="4" max="4" width="25.85546875" style="3" bestFit="1" customWidth="1"/>
    <col min="5" max="5" width="18.7109375" style="3" customWidth="1"/>
    <col min="6" max="6" width="47.28515625" style="3" bestFit="1" customWidth="1"/>
    <col min="7" max="7" width="22" style="3" bestFit="1" customWidth="1"/>
    <col min="8" max="8" width="23.85546875" style="3" customWidth="1"/>
    <col min="9" max="9" width="16.85546875" style="3" customWidth="1"/>
    <col min="10" max="10" width="14.140625" style="3" bestFit="1" customWidth="1"/>
    <col min="11" max="11" width="12.7109375" style="3" bestFit="1" customWidth="1"/>
    <col min="12" max="12" width="17.140625" style="3" customWidth="1"/>
    <col min="13" max="13" width="19.28515625" style="3" bestFit="1" customWidth="1"/>
    <col min="14" max="14" width="50" style="3" bestFit="1" customWidth="1"/>
    <col min="15" max="15" width="20" style="3" customWidth="1"/>
    <col min="16" max="16384" width="8.85546875" style="3"/>
  </cols>
  <sheetData>
    <row r="2" spans="2:6" ht="159.94999999999999" customHeight="1"/>
    <row r="3" spans="2:6" ht="50.1" customHeight="1"/>
    <row r="4" spans="2:6" ht="30" customHeight="1"/>
    <row r="5" spans="2:6" s="6" customFormat="1" ht="30" customHeight="1"/>
    <row r="6" spans="2:6" ht="21.95" customHeight="1">
      <c r="B6"/>
      <c r="C6" s="14" t="s">
        <v>11</v>
      </c>
    </row>
    <row r="7" spans="2:6" ht="21.95" customHeight="1">
      <c r="B7"/>
      <c r="C7" s="14" t="s">
        <v>18</v>
      </c>
    </row>
    <row r="8" spans="2:6" ht="21.95" customHeight="1">
      <c r="B8"/>
      <c r="C8" s="15" t="s">
        <v>12</v>
      </c>
      <c r="D8"/>
      <c r="E8"/>
      <c r="F8"/>
    </row>
    <row r="9" spans="2:6" ht="21.95" customHeight="1">
      <c r="B9"/>
      <c r="C9" s="15" t="s">
        <v>19</v>
      </c>
      <c r="D9"/>
      <c r="E9"/>
      <c r="F9"/>
    </row>
    <row r="10" spans="2:6" ht="21.95" customHeight="1">
      <c r="B10"/>
      <c r="C10" s="15" t="s">
        <v>20</v>
      </c>
      <c r="D10"/>
      <c r="E10"/>
      <c r="F10"/>
    </row>
    <row r="11" spans="2:6" ht="21.95" customHeight="1">
      <c r="B11"/>
      <c r="C11" s="15" t="s">
        <v>10</v>
      </c>
      <c r="D11"/>
      <c r="E11"/>
      <c r="F11"/>
    </row>
    <row r="12" spans="2:6" ht="21.95" customHeight="1">
      <c r="B12"/>
      <c r="C12" s="15" t="s">
        <v>17</v>
      </c>
      <c r="D12"/>
      <c r="E12"/>
      <c r="F12"/>
    </row>
    <row r="13" spans="2:6" ht="21.95" customHeight="1">
      <c r="B13"/>
      <c r="C13" s="15" t="s">
        <v>16</v>
      </c>
      <c r="D13"/>
      <c r="E13"/>
      <c r="F13"/>
    </row>
    <row r="14" spans="2:6" ht="21.95" customHeight="1">
      <c r="B14"/>
      <c r="C14" s="15" t="s">
        <v>15</v>
      </c>
      <c r="D14"/>
      <c r="E14"/>
      <c r="F14"/>
    </row>
    <row r="15" spans="2:6" ht="21.95" customHeight="1">
      <c r="B15"/>
      <c r="C15" s="15" t="s">
        <v>21</v>
      </c>
      <c r="D15"/>
      <c r="E15"/>
      <c r="F15"/>
    </row>
    <row r="16" spans="2:6" ht="21.95" customHeight="1">
      <c r="B16"/>
      <c r="C16" s="15" t="s">
        <v>22</v>
      </c>
      <c r="D16"/>
      <c r="E16"/>
      <c r="F16"/>
    </row>
    <row r="17" spans="2:6" ht="21.95" customHeight="1">
      <c r="B17"/>
      <c r="C17" s="15" t="s">
        <v>23</v>
      </c>
      <c r="D17"/>
      <c r="E17"/>
      <c r="F17"/>
    </row>
    <row r="18" spans="2:6" ht="21.95" customHeight="1">
      <c r="B18"/>
      <c r="C18" s="15" t="s">
        <v>24</v>
      </c>
      <c r="D18"/>
      <c r="E18"/>
      <c r="F18"/>
    </row>
    <row r="19" spans="2:6" ht="21.95" customHeight="1">
      <c r="B19"/>
      <c r="C19" s="15" t="s">
        <v>25</v>
      </c>
      <c r="D19"/>
      <c r="E19"/>
      <c r="F19"/>
    </row>
    <row r="20" spans="2:6" ht="15.75">
      <c r="C20" s="14" t="s">
        <v>37</v>
      </c>
    </row>
    <row r="21" spans="2:6" ht="15.75">
      <c r="C21" s="14" t="s">
        <v>38</v>
      </c>
    </row>
    <row r="22" spans="2:6" ht="15.75">
      <c r="C22" s="14"/>
    </row>
    <row r="23" spans="2:6" ht="15.75">
      <c r="C23" s="14" t="s">
        <v>30</v>
      </c>
    </row>
    <row r="24" spans="2:6" ht="15.75">
      <c r="C24" s="16" t="s">
        <v>64</v>
      </c>
    </row>
    <row r="25" spans="2:6" ht="15.75">
      <c r="C25" s="16" t="s">
        <v>31</v>
      </c>
    </row>
    <row r="26" spans="2:6" ht="15.75">
      <c r="C26" s="14"/>
    </row>
    <row r="27" spans="2:6" ht="15.75">
      <c r="C27" s="14" t="s">
        <v>32</v>
      </c>
    </row>
    <row r="28" spans="2:6" ht="15.75">
      <c r="C28" s="14" t="s">
        <v>33</v>
      </c>
    </row>
    <row r="29" spans="2:6" ht="15.75">
      <c r="C29" s="14"/>
    </row>
    <row r="30" spans="2:6" ht="15.75">
      <c r="C30" s="14" t="s">
        <v>34</v>
      </c>
    </row>
    <row r="31" spans="2:6" ht="15.75">
      <c r="C31" s="14" t="s">
        <v>35</v>
      </c>
    </row>
    <row r="32" spans="2:6" ht="15.75">
      <c r="C32" s="14" t="s">
        <v>36</v>
      </c>
    </row>
    <row r="33" spans="3:3" ht="15.75">
      <c r="C33" s="14"/>
    </row>
    <row r="34" spans="3:3" ht="15.75">
      <c r="C34" s="14" t="s">
        <v>13</v>
      </c>
    </row>
    <row r="35" spans="3:3" ht="15.75">
      <c r="C35" s="14" t="s">
        <v>40</v>
      </c>
    </row>
    <row r="36" spans="3:3" ht="15.75">
      <c r="C36" s="14" t="s">
        <v>41</v>
      </c>
    </row>
    <row r="37" spans="3:3" ht="15.75">
      <c r="C37" s="14" t="s">
        <v>42</v>
      </c>
    </row>
    <row r="38" spans="3:3" ht="15.75">
      <c r="C38" s="14" t="s">
        <v>43</v>
      </c>
    </row>
    <row r="39" spans="3:3" ht="15.75">
      <c r="C39" s="14" t="s">
        <v>44</v>
      </c>
    </row>
    <row r="40" spans="3:3" ht="15.75">
      <c r="C40" s="14" t="s">
        <v>45</v>
      </c>
    </row>
    <row r="41" spans="3:3" ht="15.75">
      <c r="C41" s="14" t="s">
        <v>46</v>
      </c>
    </row>
  </sheetData>
  <dataValidations count="1">
    <dataValidation type="list" allowBlank="1" showInputMessage="1" showErrorMessage="1" sqref="G54:G120" xr:uid="{C0E2D8CE-AB3E-4E47-B126-C2DAD34A8026}">
      <formula1>"TV, VOD, Cinema, Digital Audio, Radio, Paid Social, OOH, Cinema, Partnerships, Sponsorship, Native article, "</formula1>
    </dataValidation>
  </dataValidations>
  <pageMargins left="0.7" right="0.7" top="0.75" bottom="0.75" header="0.3" footer="0.3"/>
  <pageSetup paperSize="9" orientation="portrait" horizontalDpi="1200" verticalDpi="1200" r:id="rId1"/>
  <drawing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(A) 20% Audit</vt:lpstr>
      <vt:lpstr>(B) 5% audit</vt:lpstr>
      <vt:lpstr>(C) Creative1</vt:lpstr>
      <vt:lpstr>Data 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 ORourke</dc:creator>
  <cp:lastModifiedBy>Séamas Ó Concheanainn</cp:lastModifiedBy>
  <dcterms:created xsi:type="dcterms:W3CDTF">2022-11-24T11:24:10Z</dcterms:created>
  <dcterms:modified xsi:type="dcterms:W3CDTF">2023-01-17T16:58:13Z</dcterms:modified>
</cp:coreProperties>
</file>